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요약" sheetId="1" state="visible" r:id="rId3"/>
    <sheet name="딜_자문" sheetId="2" state="visible" r:id="rId4"/>
    <sheet name="실증분석_논문_저서" sheetId="3" state="visible" r:id="rId5"/>
    <sheet name="홈페이지_플랫폼_인트라넷" sheetId="4" state="visible" r:id="rId6"/>
    <sheet name="투자운용" sheetId="5" state="visible" r:id="rId7"/>
    <sheet name="경영지원" sheetId="6" state="visible" r:id="rId8"/>
    <sheet name="대표 결정 사항" sheetId="7" state="visible" r:id="rId9"/>
    <sheet name="금주 점검표" sheetId="8" state="visible" r:id="rId10"/>
    <sheet name="각주" sheetId="9" state="visible" r:id="rId11"/>
  </sheets>
  <definedNames>
    <definedName function="false" hidden="false" localSheetId="8" name="_xlnm.Print_Area" vbProcedure="false">각주!$A$2:$G$14</definedName>
    <definedName function="false" hidden="false" localSheetId="5" name="_xlnm.Print_Area" vbProcedure="false">경영지원!$A$2:$H$8</definedName>
    <definedName function="false" hidden="false" localSheetId="7" name="_xlnm.Print_Area" vbProcedure="false">'금주 점검표'!$A$2:$G$25</definedName>
    <definedName function="false" hidden="false" localSheetId="6" name="_xlnm.Print_Area" vbProcedure="false">'대표 결정 사항'!$A$2:$G$14</definedName>
    <definedName function="false" hidden="false" localSheetId="1" name="_xlnm.Print_Area" vbProcedure="false">딜_자문!$A$2:$H$11</definedName>
    <definedName function="false" hidden="false" localSheetId="2" name="_xlnm.Print_Area" vbProcedure="false">실증분석_논문_저서!$A$2:$H$11</definedName>
    <definedName function="false" hidden="false" localSheetId="0" name="_xlnm.Print_Area" vbProcedure="false">요약!$A$2:$G$34</definedName>
    <definedName function="false" hidden="false" localSheetId="4" name="_xlnm.Print_Area" vbProcedure="false">투자운용!$A$2:$H$7</definedName>
    <definedName function="false" hidden="false" localSheetId="3" name="_xlnm.Print_Area" vbProcedure="false">홈페이지_플랫폼_인트라넷!$A$2:$H$9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<sst xmlns="http://schemas.openxmlformats.org/spreadsheetml/2006/main" count="389" uniqueCount="249">
  <si>
    <t xml:space="preserve">대외비</t>
  </si>
  <si>
    <t xml:space="preserve">봉수 주간업무보고 제1호</t>
  </si>
  <si>
    <t xml:space="preserve">회의일 2026-11-02 (월)   ·   전주 2026-10-26 (월) ~ 11-01 (일)   ·   금주 2026-11-02 (월) ~ 11-06 (금)</t>
  </si>
  <si>
    <t xml:space="preserve">봉수 SSGlobal(주) · 에스에스글로벌주식회사   ·   작성: 버디(AI 비서) · 확인: 대표이사</t>
  </si>
  <si>
    <t xml:space="preserve">[대외비 확인] 이 문서는 봉수 SSGlobal(주)의 내부 업무 기록(주간 업무 현황)을 담은 대외비 문서로, 대표와 감사 외에는 열람·전달할 수 없습니다.</t>
  </si>
  <si>
    <t xml:space="preserve">핵심 지표</t>
  </si>
  <si>
    <t xml:space="preserve">값</t>
  </si>
  <si>
    <t xml:space="preserve">내용</t>
  </si>
  <si>
    <t xml:space="preserve">지난주 기안</t>
  </si>
  <si>
    <t xml:space="preserve">56건</t>
  </si>
  <si>
    <t xml:space="preserve">항목 230개 · 50건 전 항목 승인</t>
  </si>
  <si>
    <t xml:space="preserve">승인 외 기안(대기·보류·미기재)</t>
  </si>
  <si>
    <t xml:space="preserve">6건</t>
  </si>
  <si>
    <t xml:space="preserve">1026-09 · 1027-10 · 1028-11 · 1028-15 · 1030-03 · 1101-01</t>
  </si>
  <si>
    <t xml:space="preserve">새 논문 번호</t>
  </si>
  <si>
    <t xml:space="preserve">9편</t>
  </si>
  <si>
    <t xml:space="preserve">383·385·390·399·400·402·403·404·405</t>
  </si>
  <si>
    <t xml:space="preserve">첫 법인 수주</t>
  </si>
  <si>
    <t xml:space="preserve">1건</t>
  </si>
  <si>
    <t xml:space="preserve">시엘티개발 월 100만 원(부가세 포함)</t>
  </si>
  <si>
    <t xml:space="preserve">MSAR 모의 100억</t>
  </si>
  <si>
    <t xml:space="preserve">-1.62%</t>
  </si>
  <si>
    <t xml:space="preserve">10/30 누적(달러) · 원화 -2.22%</t>
  </si>
  <si>
    <t xml:space="preserve">홈페이지 배포 대기</t>
  </si>
  <si>
    <t xml:space="preserve">다수</t>
  </si>
  <si>
    <t xml:space="preserve">deploy_pages.bat 대표 실행 필요</t>
  </si>
  <si>
    <t xml:space="preserve">지난주 일자별 기안 수</t>
  </si>
  <si>
    <t xml:space="preserve">일자</t>
  </si>
  <si>
    <t xml:space="preserve">기안(건)</t>
  </si>
  <si>
    <t xml:space="preserve">10/26</t>
  </si>
  <si>
    <t xml:space="preserve">10/27</t>
  </si>
  <si>
    <t xml:space="preserve">10/28</t>
  </si>
  <si>
    <t xml:space="preserve">10/29</t>
  </si>
  <si>
    <t xml:space="preserve">10/30</t>
  </si>
  <si>
    <t xml:space="preserve">10/31</t>
  </si>
  <si>
    <t xml:space="preserve">11/01</t>
  </si>
  <si>
    <t xml:space="preserve">합계</t>
  </si>
  <si>
    <t xml:space="preserve">보고 순서</t>
  </si>
  <si>
    <t xml:space="preserve">1. 딜·자문 (투자운용)  (DEAL)</t>
  </si>
  <si>
    <t xml:space="preserve">2. 실증분석·논문·저서  (RND)</t>
  </si>
  <si>
    <t xml:space="preserve">3. 홈페이지·플랫폼·인트라넷  (WEB)</t>
  </si>
  <si>
    <t xml:space="preserve">4. 투자운용 (모의)  (INV)</t>
  </si>
  <si>
    <t xml:space="preserve">5. 경영지원 (재무·기획·법무)  (ADM)</t>
  </si>
  <si>
    <t xml:space="preserve">6. 대표 결정 사항 (DEC)</t>
  </si>
  <si>
    <t xml:space="preserve">7. 금주 점검표 (CHK) · 각주 (NOTE)</t>
  </si>
  <si>
    <t xml:space="preserve">딜·자문 (투자운용)  [DEAL]</t>
  </si>
  <si>
    <t xml:space="preserve">프로젝트명</t>
  </si>
  <si>
    <t xml:space="preserve">명의</t>
  </si>
  <si>
    <t xml:space="preserve">전주 실시사항
(10/26~11/1)</t>
  </si>
  <si>
    <t xml:space="preserve">금주 실시사항
(11/2~11/6)</t>
  </si>
  <si>
    <t xml:space="preserve">담당</t>
  </si>
  <si>
    <t xml:space="preserve">근거(기록)</t>
  </si>
  <si>
    <t xml:space="preserve">[LAKE] 전북 호수공원 관광호텔
PFV 인수 (코드명)</t>
  </si>
  <si>
    <t xml:space="preserve">CS Property 주선
(봉수 내부검토)</t>
  </si>
  <si>
    <t xml:space="preserve">▣ PFV 450억 개발형 6차본 (10/29)
 - 계획 NOI 69억이면 Cap 6.0%에서 PFV IRR 7.0%
 - 현지 시장 근거 NOI 54억이면 감정가 연동 매수 시 손실
▣ 광희동 소노문 동대문 사례 참고분석 (14쪽)
▣ 현지PM(상현PMC)·인수자문 용역계약서(초안) 수정 — 매각가 1%
▣ 운영사 조사 · 티저 2종(CS Property 대외용 12쪽, 봉수 내부 15쪽)
▣ 이오스자산운용 거래 종료 (10/30) — 서류 11건 「00자산운용」 교체본</t>
  </si>
  <si>
    <t xml:space="preserve">▣ 함께할 운용사 선정 (대표)
▣ 소노 사업제휴 담당 확인 → 비밀유지 확약 후 티저 발송
▣ 매도인 월별 OCC·ADR 실적 요청 (61실/65실 차이 확인)
▣ 관할 시 용도변경(생숙→관광호텔) 인허가 확인
▣ 7차본 방향 결정: 매입확약 / 신관 축소 / 인수가 조정</t>
  </si>
  <si>
    <t xml:space="preserve">앤디
버디</t>
  </si>
  <si>
    <t xml:space="preserve">업무일지 10/29·10/30</t>
  </si>
  <si>
    <t xml:space="preserve">[CLT] 시엘티개발 월정액 자문
(봉수 첫 법인 수주)</t>
  </si>
  <si>
    <t xml:space="preserve">봉수 SSGlobal</t>
  </si>
  <si>
    <t xml:space="preserve">▣ 11/1 수주 결정 — 월 100만 원(부가세 포함) + 프로젝트별 성과보수
 - 성과보수: 1억 이하 누진 10·8·6%, 최저 50만 원 (대표 승인 11/1)
▣ 용역 범위: AI 액티브 홈페이지 · 홍보 유튜브 · 오너 상황보고체계 · 인트라넷 · 회장실 호스트 PC
▣ CRM 등록 (정호경 회장)</t>
  </si>
  <si>
    <t xml:space="preserve">▣ 11/2(월) 용역계약서 발송·체결
▣ 11월분 선급 입금 확인 → 당일 세금계산서(영수) 발급
▣ 착수 회의 · 용역 일정표 작성
▣ 촬영 장비·데이터 사용료 선수금 협의</t>
  </si>
  <si>
    <t xml:space="preserve">앤디</t>
  </si>
  <si>
    <t xml:space="preserve">기안 1101-01 · TAX 화면</t>
  </si>
  <si>
    <t xml:space="preserve">[RAUM] 금산 라움CC
PFV 인수·개발</t>
  </si>
  <si>
    <t xml:space="preserve">봉수 내부검토</t>
  </si>
  <si>
    <t xml:space="preserve">▣ PFV 금융구조 실증분석 3판 (10/29, 24쪽 · 각주 45개)
 - 토지 현물출자 + 본PF 4개 구조(A~D) 비교 → C안 권고(MRG·후순위 담보대출 전제)
 - 보수 가정 손실은 라움 토지(현물 283.1억)가 흡수 — 라움 수용 여부가 핵심
▣ 2판 로우데이터 김제 수치(190/80억 → 190/110억) 정정 공개</t>
  </si>
  <si>
    <t xml:space="preserve">▣ 시행자에 확인사항 12개 · 잔여 토지 매입가 근거 요청
▣ 금산군 인허가 이행기한(2027-03-31) 연장 협의
▣ 운영사 MRG 의향 · 대주단 주선 은행 2곳 · 공제회 사전 협의
▣ PFV '금융회사 5% 출자' 요건 법률·세무 확인</t>
  </si>
  <si>
    <t xml:space="preserve">업무일지 10/29</t>
  </si>
  <si>
    <t xml:space="preserve">[NXO] 대전 넥시오타워
공매 인수금융</t>
  </si>
  <si>
    <t xml:space="preserve">CS Property
(신영티투 용역)</t>
  </si>
  <si>
    <t xml:space="preserve">▣ CS 주간보고: 8차 공매(11/2 월) 참여 예정, 대주단 구성 중
▣ 인트라넷 프로젝트(NXO) 등록 — 기안 1030-04 다 승인
▣ 기안 1025-07(NPL 가치 산정 개정판·인수금융 재구조화) 결재 칸 비어 있음</t>
  </si>
  <si>
    <t xml:space="preserve">▣ 8차 공매 결과 확인 → 유찰 시 다음 회차 대응
▣ 대주(저축은행·캐피탈) 태핑 결과로 구조 재수정
▣ 응찰가 표기 확인 (결정사항 4번)</t>
  </si>
  <si>
    <t xml:space="preserve">CS 주간보고 11/2 · 결재함</t>
  </si>
  <si>
    <t xml:space="preserve">[HYJ] 전주 효자동 68세대
공동주택 개발</t>
  </si>
  <si>
    <t xml:space="preserve">CS Property</t>
  </si>
  <si>
    <t xml:space="preserve">▣ CS 주간보고: 공매 대기, 대주단 구성 중</t>
  </si>
  <si>
    <t xml:space="preserve">▣ 공매·대주단 진행 확인 (강상권 대표 통화)</t>
  </si>
  <si>
    <t xml:space="preserve">CS 주간보고 11/2</t>
  </si>
  <si>
    <t xml:space="preserve">[ESC] 봉수 동행 서비스
(전북경찰청 유권해석)</t>
  </si>
  <si>
    <t xml:space="preserve">▣ 기안 1028-20 승인 — 「같이 가주는 동행 서비스」, 동행자 유료, 플랫폼 수수료 15%
▣ 질의서(봉수대외 2026-001) 작성 — 날인·발송 대기
▣ 앱 v0.6 1차본 PC 저장 (미배포)
▣ 정정: 설명서·앱의 '성범죄경력 조회' 문구 삭제</t>
  </si>
  <si>
    <t xml:space="preserve">▣ 질의서 출력 · 법인인감 날인 · 발송 (대표이사) → 대외발송대장 기록
▣ 회신 전 유료 일반 공개 보류 (초대제 내부 시험만)
▣ 위치정보법 제9조의2 · 경비업법 원문 확인</t>
  </si>
  <si>
    <t xml:space="preserve">업무일지 10/28</t>
  </si>
  <si>
    <t xml:space="preserve">[DEF] 국방 투자 진입</t>
  </si>
  <si>
    <t xml:space="preserve">▣ 국방 투자·부동산 진입전략 논문 (번호 대기)
▣ 기회 점수 F2~F6 버디 판정 — 대표 검수 대기</t>
  </si>
  <si>
    <t xml:space="preserve">▣ 11/2(월) 첫 주간 점검 결과 확인 → 첫 응찰 후보 고르기
▣ 입찰 자격 확인: 학술·연구용역 업종, 나라장터·D2B
▣ 전북국방벤처센터·방산혁신클러스터 접촉 여부 결정</t>
  </si>
  <si>
    <t xml:space="preserve">업무일지 10/27</t>
  </si>
  <si>
    <t xml:space="preserve">실증분석·논문·저서  [RND]</t>
  </si>
  <si>
    <t xml:space="preserve">신규 논문 (이번 주 번호)</t>
  </si>
  <si>
    <t xml:space="preserve">봉수</t>
  </si>
  <si>
    <t xml:space="preserve">▣ 383 앤트로픽 상장 · 385 AK인천 물류 · 390 이천M 물류
▣ 399 수도권남부 물류 · 400 선매입 딜 실패 · 402 비상식량 보도 신빙성
▣ 403 WYD 서울 2027 경제효과 · 404 전국 파크골프장 수급 · 405 가상자산 3엔진(CSTR)</t>
  </si>
  <si>
    <t xml:space="preserve">▣ 대표 머리말 원고 받으면 서론 앞에 삽입 (403·399·390)
▣ 논문 번호 체계 단일화 결정 (결정사항 6번)
▣ 번호 대기: 국방 투자 · 북한 정보공백</t>
  </si>
  <si>
    <t xml:space="preserve">버디</t>
  </si>
  <si>
    <t xml:space="preserve">주간정리 10/31 · 업무일지 10/31</t>
  </si>
  <si>
    <t xml:space="preserve">[LOGI] 물류센터 3건 실증분석
(AK인천·이천M·수도권남부)</t>
  </si>
  <si>
    <t xml:space="preserve">▣ AK인천 지분 인수 — 조건부 적격(400억 원대 중반 이하), 최대매입가 454억 재현 확인
▣ 4편(385·390·399·400) 정보장터 판매 등록 — 스마트스토어 제외</t>
  </si>
  <si>
    <t xml:space="preserve">▣ AK인천 재검토 목적(재매각·인수 주체) 확인 (대표)
▣ 이천M 본문 '마장면' 2곳 — 익명 처리 다시 할지 결정
▣ JLL 비밀유지약정 서명일 · H자산운용사 의향서 언급 유지 여부 확인</t>
  </si>
  <si>
    <t xml:space="preserve">업무일지 10/31</t>
  </si>
  <si>
    <t xml:space="preserve">전국 파크골프장 (404)
PGOLF 지도</t>
  </si>
  <si>
    <t xml:space="preserve">▣ 논문·요약·로우데이터 등 71개 파일, 총목록 404행 추가
▣ PGOLF 3D 지도 · 쇼츠(무음·음악본) 제작</t>
  </si>
  <si>
    <t xml:space="preserve">▣ 쇼츠 나레이션 붙이기(narration_attach.bat) → 업로드
▣ PGOLF 지도 배포 + 정보장터 RPT-PGOLF404 등록
▣ 부천 임시 구장 4곳 홀 수 확인되면 공백표 갱신</t>
  </si>
  <si>
    <t xml:space="preserve">WYD 서울 2027
경제효과 (403)</t>
  </si>
  <si>
    <t xml:space="preserve">▣ 논문 17쪽·요약 4쪽 (인장본·인장없는본)
▣ 정보장터 RPT-WYD403 2,900원 · 쇼츠 2편(각 49.5초)</t>
  </si>
  <si>
    <t xml:space="preserve">▣ 대표 검수 → 수정 반영
▣ 쇼츠 나레이션 붙이기 · 업로드</t>
  </si>
  <si>
    <t xml:space="preserve">저서 편찬
(봉수 시리즈)</t>
  </si>
  <si>
    <t xml:space="preserve">▣ 시리즈 1~24 확정목록 대표 승인 (10/28)
▣ 시리즈 1 「이수만의 노마지지」 형식을 전체 형식으로 확정</t>
  </si>
  <si>
    <t xml:space="preserve">▣ 시리즈 2 편찬 기안 — 일본화 4편 / 주역 5편 중 선택 (대표)
▣ 하루 한 권 원칙
▣ 시리즈 1 저자 머리말 · 가격 검토</t>
  </si>
  <si>
    <t xml:space="preserve">분양가 J2·종합병원
개정판 (기안 16·17)</t>
  </si>
  <si>
    <t xml:space="preserve">▣ 분양가 선행연구 54편 검토 완료 (기안 16)
▣ 기안 17 미착수</t>
  </si>
  <si>
    <t xml:space="preserve">▣ fetch_p16.py 실행(대표 PC) → 기안 16 모형 착수
▣ 기안 17 선행연구(병원 리모델링 68개 파일) 코딩</t>
  </si>
  <si>
    <t xml:space="preserve">스마트스토어
7차 판정</t>
  </si>
  <si>
    <t xml:space="preserve">▣ 7차 판정: A 1 · B 2 · C 14 · 대외비 3 · 보류 3 · 이월 21
▣ 논술 평가 모형 5종 2,200원 확정 · 다운로드 링크 5개 제작</t>
  </si>
  <si>
    <t xml:space="preserve">▣ 논술 평가 모형 5종 업로드
▣ 7차 B 2편 · C 신규 8편 정보장터 게시 여부 결정</t>
  </si>
  <si>
    <t xml:space="preserve">주간정리 10/31</t>
  </si>
  <si>
    <t xml:space="preserve">홈페이지·플랫폼·인트라넷  [WEB]</t>
  </si>
  <si>
    <t xml:space="preserve">홈페이지 단말기형 개편</t>
  </si>
  <si>
    <t xml:space="preserve">▣ 메인 블룸버그 단말기형 · 전 페이지 이동경로 통일 · 설치영상 v2 (10/29)
▣ 골프장·호텔·물류센터 3D 지도, 투자 메뉴 통일, 저널 11월호 (11/1)</t>
  </si>
  <si>
    <t xml:space="preserve">▣ deploy_pages.bat 배포 (대표)
▣ 배포 후 휴대폰 화면 확인
▣ 정보장터 휴대폰 가로 넘침(1064px) 수정 — 기안부터
▣ 세계 위험 자료 hazards.json 갱신 (10-16 기준 → run_world.bat)</t>
  </si>
  <si>
    <t xml:space="preserve">정보장터 바로 고칠 점</t>
  </si>
  <si>
    <t xml:space="preserve">▣ 주간 점검(10/31)에서 9건 발견</t>
  </si>
  <si>
    <t xml:space="preserve">▣ ① 「카드결제 준비 중」 문구 (3주째 그대로)
▣ ② 대외비 제목 2줄이 공개 가격표에 보임
▣ ③ 신상품 배너 갱신 · 가격표 기준일(10/06) 갱신
▣ ④ 비상식량 2,900원 확인</t>
  </si>
  <si>
    <t xml:space="preserve">봉수 저널 11월호
(제2호)</t>
  </si>
  <si>
    <t xml:space="preserve">▣ 11/1 제작 — 표지 홈페이지 첫 화면, 검은색 인장</t>
  </si>
  <si>
    <t xml:space="preserve">▣ 결재 후 고객 · 감사에게 메일 발송</t>
  </si>
  <si>
    <t xml:space="preserve">변경기록 11/1</t>
  </si>
  <si>
    <t xml:space="preserve">인트라넷</t>
  </si>
  <si>
    <t xml:space="preserve">▣ 프로젝트(PRJ) 신설 (10/30) · 재무·세무(TAX) 신설 (11/1)
▣ 주간회의(WK) 화면 신설 (11/1, 이 자료)</t>
  </si>
  <si>
    <t xml:space="preserve">▣ Supabase db/033_projects.sql 실행 → 배포 (대표)
▣ 매주 월요일 주간회의 자료 갱신</t>
  </si>
  <si>
    <t xml:space="preserve">업무일지 10/30</t>
  </si>
  <si>
    <t xml:space="preserve">쇼츠·SNS</t>
  </si>
  <si>
    <t xml:space="preserve">▣ WYD 2편 · 파크골프 · 논술 5종 카드 제작
▣ 클라우드 음성 합성 차단 → 나레이션은 대표 PC에서</t>
  </si>
  <si>
    <t xml:space="preserve">▣ 나레이션 붙이기 후 업로드
▣ 쇼츠 반응(조회·유입) → 정보장터 주문 연결 집계</t>
  </si>
  <si>
    <t xml:space="preserve">투자운용 (모의)  [INV]</t>
  </si>
  <si>
    <t xml:space="preserve">MSAR 멀티전략 절대수익
100억 모의</t>
  </si>
  <si>
    <t xml:space="preserve">▣ 10/28 개시 · 10/30 기준가 983.79 · 평가액 97.78억
 - 누적 -1.62%(달러) / -2.22%(원화), 주원인 한국 주식 EWY -5.5%
▣ 계산식 오류 정정 공개 — 현금이자·숏비용·배당·환율(10/28 원화 -0.41% → -0.09%)
▣ 10월 말 재조정 — 위험점검 6항목 통과</t>
  </si>
  <si>
    <t xml:space="preserve">▣ register_msar_daily.bat 한 번 실행 (대표) → 매일 07:30·10:30 자동
▣ 11월 말 공식 월간 자료로 덮어쓰기</t>
  </si>
  <si>
    <t xml:space="preserve">MSAR 메모 10/31</t>
  </si>
  <si>
    <t xml:space="preserve">봉수 로보어드바이저
100억 모의</t>
  </si>
  <si>
    <t xml:space="preserve">▣ 일일 자산운용보고서 운영 중
▣ 앤트로픽 상장 시 편입 규칙 — 기안 1028-13 라 승인</t>
  </si>
  <si>
    <t xml:space="preserve">▣ 기안 1028-11 (공개 화면 설명 5곳 정정) 결재 — 결재 칸 비어 있음</t>
  </si>
  <si>
    <t xml:space="preserve">결재함</t>
  </si>
  <si>
    <t xml:space="preserve">가상자산 3엔진(CSTR)
100억 모의</t>
  </si>
  <si>
    <t xml:space="preserve">▣ 기안 1031-04 가~사 승인 (10/31 23:48)
▣ 전략 세부는 인트라넷만, 공개는 성과만 · 논문 405 49,000원</t>
  </si>
  <si>
    <t xml:space="preserve">▣ 모의계좌 운용 시작 · 일일 보고서 반영
▣ 홈페이지 배포</t>
  </si>
  <si>
    <t xml:space="preserve">경영지원 (재무·기획·법무)  [ADM]</t>
  </si>
  <si>
    <t xml:space="preserve">재무·세무</t>
  </si>
  <si>
    <t xml:space="preserve">▣ 인트라넷 TAX 화면 · 재무세무 점검표(엑셀) 제작
▣ 회계·세무 관리 규정 제2026-4호 제정안</t>
  </si>
  <si>
    <t xml:space="preserve">▣ 기안 1101-01 가(규정)·다(화면) 결재
▣ 세무사 확인: 사업연도 · 창업감면 해당 여부
▣ 11/2 세금계산서 발급 (시엘티개발 11월분)</t>
  </si>
  <si>
    <t xml:space="preserve">11월 사업계획</t>
  </si>
  <si>
    <t xml:space="preserve">▣ 기안 1030-03 가~바 6개 항목 전부 「보류」</t>
  </si>
  <si>
    <t xml:space="preserve">▣ 11월 사업계획(안) 결정 — 90일 실행표 11월 과제 · 비용 드는 결정</t>
  </si>
  <si>
    <t xml:space="preserve">결재·기안 관리</t>
  </si>
  <si>
    <t xml:space="preserve">▣ 지난주 기안 56건(항목 230개) — 50건 전 항목 승인
▣ 기안번호 확인·예약 절차 운영 (1028-04)</t>
  </si>
  <si>
    <t xml:space="preserve">▣ 미결 기안 정리 (결정사항 1·3번)</t>
  </si>
  <si>
    <t xml:space="preserve">법인 서류</t>
  </si>
  <si>
    <t xml:space="preserve">▣ 사업자등록 업종 추가 반영 (정정 등록증 10/22 발급, 10/28 확인)
▣ 회사 지명원 최신판 정비 지시</t>
  </si>
  <si>
    <t xml:space="preserve">▣ 인트라넷 대외비 서류 게시 확인</t>
  </si>
  <si>
    <t xml:space="preserve">메모리 10/28</t>
  </si>
  <si>
    <t xml:space="preserve">대표 결정 사항 [DEC] — 우선순위 순</t>
  </si>
  <si>
    <t xml:space="preserve">순번</t>
  </si>
  <si>
    <t xml:space="preserve">안건</t>
  </si>
  <si>
    <t xml:space="preserve">상태</t>
  </si>
  <si>
    <t xml:space="preserve">1</t>
  </si>
  <si>
    <t xml:space="preserve">기안 1101-01 가·다 결재</t>
  </si>
  <si>
    <t xml:space="preserve">회계·세무 관리 규정 제정 · TAX 화면 게시</t>
  </si>
  <si>
    <t xml:space="preserve">결재 대기</t>
  </si>
  <si>
    <t xml:space="preserve">2</t>
  </si>
  <si>
    <t xml:space="preserve">기안 1030-03 가~바 6개 항목 보류 → 이번 주 결정</t>
  </si>
  <si>
    <t xml:space="preserve">보류</t>
  </si>
  <si>
    <t xml:space="preserve">3</t>
  </si>
  <si>
    <t xml:space="preserve">결재 칸이 빈 기안 4건</t>
  </si>
  <si>
    <t xml:space="preserve">1025-07(넥시오 개정) · 1026-09(딜피드 지도) · 1027-10 나·다(쇼츠) · 1028-11(로보 공개화면 정정 — 사실과 다른 설명이라 우선)</t>
  </si>
  <si>
    <t xml:space="preserve">미기재</t>
  </si>
  <si>
    <t xml:space="preserve">4</t>
  </si>
  <si>
    <t xml:space="preserve">넥시오 8차 공매(11/2) 응찰 여부·가격</t>
  </si>
  <si>
    <t xml:space="preserve">CS 주간보고에는 「480~480억」, 봉수 기록(10/27)에는 입찰가 350억으로 수정 — 어느 쪽이 맞는지 확인</t>
  </si>
  <si>
    <t xml:space="preserve">확인 필요</t>
  </si>
  <si>
    <t xml:space="preserve">5</t>
  </si>
  <si>
    <t xml:space="preserve">LAKE — 운용사 선정 · 7차본 방향</t>
  </si>
  <si>
    <t xml:space="preserve">매입확약 / 신관 축소 / 인수가 조정 중 선택</t>
  </si>
  <si>
    <t xml:space="preserve">대기</t>
  </si>
  <si>
    <t xml:space="preserve">6</t>
  </si>
  <si>
    <t xml:space="preserve">논문 번호 체계 단일화</t>
  </si>
  <si>
    <t xml:space="preserve">000 목록(1~261)과 총목록(1~405) 번호가 서로 다름</t>
  </si>
  <si>
    <t xml:space="preserve">7</t>
  </si>
  <si>
    <t xml:space="preserve">정보장터 고칠 점 ①·②</t>
  </si>
  <si>
    <t xml:space="preserve">카드결제 문구 · 대외비 제목 노출</t>
  </si>
  <si>
    <t xml:space="preserve">8</t>
  </si>
  <si>
    <t xml:space="preserve">물류 논문 2건</t>
  </si>
  <si>
    <t xml:space="preserve">이천M 익명 처리 재작업 여부 · AK인천 재검토 목적</t>
  </si>
  <si>
    <t xml:space="preserve">9</t>
  </si>
  <si>
    <t xml:space="preserve">동행 질의서 발송</t>
  </si>
  <si>
    <t xml:space="preserve">법인인감 날인 · 발송일 (대표이사)</t>
  </si>
  <si>
    <t xml:space="preserve">10</t>
  </si>
  <si>
    <t xml:space="preserve">저서 시리즈 2 대상</t>
  </si>
  <si>
    <t xml:space="preserve">일본화 4편 / 주역 5편</t>
  </si>
  <si>
    <t xml:space="preserve">금주 점검표 [CHK] — 상태 칸만 고르세요(대기/진행/완료)</t>
  </si>
  <si>
    <t xml:space="preserve">기한</t>
  </si>
  <si>
    <t xml:space="preserve">할 일</t>
  </si>
  <si>
    <t xml:space="preserve">메모</t>
  </si>
  <si>
    <t xml:space="preserve">11/2(월)</t>
  </si>
  <si>
    <t xml:space="preserve">시엘티개발 용역계약서 발송·체결, 11월분 입금 확인·세금계산서 발급</t>
  </si>
  <si>
    <t xml:space="preserve">넥시오 8차 공매 결과 확인</t>
  </si>
  <si>
    <t xml:space="preserve">국방 첫 주간 점검 결과 확인 → 응찰 후보</t>
  </si>
  <si>
    <t xml:space="preserve">앤디·버디</t>
  </si>
  <si>
    <t xml:space="preserve">11/3(화)</t>
  </si>
  <si>
    <t xml:space="preserve">deploy_pages.bat 홈페이지 배포 · Supabase db/033 실행</t>
  </si>
  <si>
    <t xml:space="preserve">register_msar_daily.bat 한 번 실행</t>
  </si>
  <si>
    <t xml:space="preserve">쇼츠 나레이션 붙이기(WYD·파크골프) → 업로드</t>
  </si>
  <si>
    <t xml:space="preserve">11/4(수)</t>
  </si>
  <si>
    <t xml:space="preserve">동행 질의서 날인·발송, 대외발송대장 기록</t>
  </si>
  <si>
    <t xml:space="preserve">LAKE 운용사 선정 · 소노 사업제휴 담당 확인</t>
  </si>
  <si>
    <t xml:space="preserve">라움CC 시행자 확인사항 12개 요청</t>
  </si>
  <si>
    <t xml:space="preserve">11/5(목)</t>
  </si>
  <si>
    <t xml:space="preserve">11월 사업계획(기안 1030-03) 결정</t>
  </si>
  <si>
    <t xml:space="preserve">정보장터 고칠 점 ①·② 반영</t>
  </si>
  <si>
    <t xml:space="preserve">11/6(금)</t>
  </si>
  <si>
    <t xml:space="preserve">저서 시리즈 2 편찬 착수(기안 후)</t>
  </si>
  <si>
    <t xml:space="preserve">논술 평가 모형 5종 스마트스토어 업로드</t>
  </si>
  <si>
    <t xml:space="preserve">봉수 저널 11월호 결재 후 발송</t>
  </si>
  <si>
    <t xml:space="preserve">진행</t>
  </si>
  <si>
    <t xml:space="preserve">완료</t>
  </si>
  <si>
    <t xml:space="preserve">완료율</t>
  </si>
  <si>
    <t xml:space="preserve">※ 노란 칸(상태)만 고칩니다. 예: 끝난 일은 「완료」.</t>
  </si>
  <si>
    <t xml:space="preserve">각주 [NOTE] — 사실·계획·추정 구분</t>
  </si>
  <si>
    <t xml:space="preserve">구분</t>
  </si>
  <si>
    <t xml:space="preserve">대상</t>
  </si>
  <si>
    <t xml:space="preserve">설명</t>
  </si>
  <si>
    <t xml:space="preserve">사실</t>
  </si>
  <si>
    <t xml:space="preserve">전주 실시사항</t>
  </si>
  <si>
    <t xml:space="preserve">통합_업무일지의 업무일지·메모(10/27~10/31)와 인트라넷 결재함에 적힌 내용만 옮겼습니다.</t>
  </si>
  <si>
    <t xml:space="preserve">CS Property 항목</t>
  </si>
  <si>
    <t xml:space="preserve">넥시오·효자동 상태는 대표가 첨부한 CS Property 주간업무보고(11/2자)를 그대로 인용했습니다.</t>
  </si>
  <si>
    <t xml:space="preserve">결재 통계</t>
  </si>
  <si>
    <t xml:space="preserve">approvals.json(2026-11-01판)에서 기안번호 1026~1101을 세어 계산했습니다(파이썬).</t>
  </si>
  <si>
    <t xml:space="preserve">계획</t>
  </si>
  <si>
    <t xml:space="preserve">금주 실시사항</t>
  </si>
  <si>
    <t xml:space="preserve">각 업무일지의 「내일 할 일·이번 주 할 일」을 옮긴 계획입니다. 실제 진행은 다음 주 보고에서 확인합니다.</t>
  </si>
  <si>
    <t xml:space="preserve">추정</t>
  </si>
  <si>
    <t xml:space="preserve">LAKE 6차본·RAUM 3판 숫자</t>
  </si>
  <si>
    <t xml:space="preserve">재무모델 결과입니다. NOI·Cap·금리 등 가정이 들어 있어 실제 거래 조건과 다를 수 있습니다.</t>
  </si>
  <si>
    <t xml:space="preserve">MSAR 수치</t>
  </si>
  <si>
    <t xml:space="preserve">모의계좌 장부(10/30 종가)이며 실제 돈이 아닙니다. 과거 수익이 미래를 보장하지 않습니다.</t>
  </si>
  <si>
    <t xml:space="preserve">넥시오 응찰가</t>
  </si>
  <si>
    <t xml:space="preserve">CS 보고 표기와 봉수 기록이 달라 결정사항 4번으로 올렸습니다.</t>
  </si>
  <si>
    <t xml:space="preserve">한계</t>
  </si>
  <si>
    <t xml:space="preserve">빠졌을 수 있는 일</t>
  </si>
  <si>
    <t xml:space="preserve">다른 창(세션)에서 업무일지를 남기지 않은 일은 이 자료에 없습니다.</t>
  </si>
  <si>
    <t xml:space="preserve">결재 통계 출처: approvals.json built 2026-10-31T00:47 · 미결 기안: 봉수-2026-1026-09, 봉수-2026-1027-10, 봉수-2026-1028-11, 봉수-2026-1028-15, 봉수-2026-1030-03, 봉수-2026-1101-01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</si>
</sst>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2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0000"/>
      <name val="맑은 고딕"/>
      <family val="0"/>
      <charset val="1"/>
    </font>
    <font>
      <b val="true"/>
      <sz val="20"/>
      <name val="맑은 고딕"/>
      <family val="0"/>
      <charset val="1"/>
    </font>
    <font>
      <sz val="11"/>
      <color rgb="FF595959"/>
      <name val="맑은 고딕"/>
      <family val="0"/>
      <charset val="1"/>
    </font>
    <font>
      <b val="true"/>
      <sz val="11"/>
      <color rgb="FFFF0000"/>
      <name val="맑은 고딕"/>
      <family val="0"/>
      <charset val="1"/>
    </font>
    <font>
      <b val="true"/>
      <sz val="11"/>
      <color rgb="FFFFC000"/>
      <name val="맑은 고딕"/>
      <family val="0"/>
      <charset val="1"/>
    </font>
    <font>
      <sz val="11"/>
      <color rgb="FF000000"/>
      <name val="맑은 고딕"/>
      <family val="0"/>
      <charset val="1"/>
    </font>
    <font>
      <b val="true"/>
      <sz val="11"/>
      <color rgb="FF000000"/>
      <name val="맑은 고딕"/>
      <family val="0"/>
      <charset val="1"/>
    </font>
    <font>
      <b val="true"/>
      <sz val="11"/>
      <name val="맑은 고딕"/>
      <family val="0"/>
      <charset val="1"/>
    </font>
    <font>
      <sz val="11"/>
      <color theme="1"/>
      <name val="맑은 고딕"/>
      <family val="2"/>
      <charset val="1"/>
    </font>
    <font>
      <b val="true"/>
      <sz val="14"/>
      <name val="맑은 고딕"/>
      <family val="0"/>
      <charset val="1"/>
    </font>
    <font>
      <b val="true"/>
      <sz val="10"/>
      <name val="맑은 고딕"/>
      <family val="0"/>
      <charset val="1"/>
    </font>
    <font>
      <sz val="10"/>
      <name val="맑은 고딕"/>
      <family val="0"/>
      <charset val="1"/>
    </font>
    <font>
      <sz val="10"/>
      <color rgb="FF000000"/>
      <name val="맑은 고딕"/>
      <family val="0"/>
      <charset val="1"/>
    </font>
    <font>
      <b val="true"/>
      <sz val="10"/>
      <color rgb="FF000000"/>
      <name val="맑은 고딕"/>
      <family val="0"/>
      <charset val="1"/>
    </font>
    <font>
      <sz val="10"/>
      <color rgb="FFFF0000"/>
      <name val="맑은 고딕"/>
      <family val="0"/>
      <charset val="1"/>
    </font>
    <font>
      <sz val="9"/>
      <color rgb="FF595959"/>
      <name val="맑은 고딕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1F1F"/>
        <bgColor rgb="FF333300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008000"/>
      </font>
    </dxf>
    <dxf>
      <font>
        <b val="1"/>
        <color rgb="FFB36B0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6B00"/>
      <rgbColor rgb="FF800080"/>
      <rgbColor rgb="FF008080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F1F1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0</xdr:colOff>
      <xdr:row>5</xdr:row>
      <xdr:rowOff>128880</xdr:rowOff>
    </xdr:from>
    <xdr:to>
      <xdr:col>6</xdr:col>
      <xdr:colOff>155880</xdr:colOff>
      <xdr:row>10</xdr:row>
      <xdr:rowOff>38160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6766560" y="1333440"/>
          <a:ext cx="1142640" cy="11426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G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2"/>
    <col collapsed="false" customWidth="true" hidden="false" outlineLevel="0" max="3" min="3" style="0" width="14"/>
    <col collapsed="false" customWidth="true" hidden="false" outlineLevel="0" max="4" min="4" style="0" width="44"/>
    <col collapsed="false" customWidth="true" hidden="false" outlineLevel="0" max="7" min="5" style="0" width="14"/>
  </cols>
  <sheetData>
    <row r="1" customFormat="false" ht="15" hidden="false" customHeight="false" outlineLevel="0" collapsed="false">
      <c r="G1" s="1" t="s">
        <v>0</v>
      </c>
    </row>
    <row r="2" customFormat="false" ht="30.55" hidden="false" customHeight="false" outlineLevel="0" collapsed="false">
      <c r="B2" s="2" t="s">
        <v>1</v>
      </c>
    </row>
    <row r="3" customFormat="false" ht="17.15" hidden="false" customHeight="false" outlineLevel="0" collapsed="false">
      <c r="B3" s="3" t="s">
        <v>2</v>
      </c>
    </row>
    <row r="4" customFormat="false" ht="17.15" hidden="false" customHeight="false" outlineLevel="0" collapsed="false">
      <c r="B4" s="3" t="s">
        <v>3</v>
      </c>
    </row>
    <row r="5" customFormat="false" ht="15" hidden="false" customHeight="true" outlineLevel="0" collapsed="false">
      <c r="B5" s="4" t="s">
        <v>4</v>
      </c>
      <c r="C5" s="4"/>
      <c r="D5" s="4"/>
      <c r="E5" s="4"/>
    </row>
    <row r="6" customFormat="false" ht="15" hidden="false" customHeight="false" outlineLevel="0" collapsed="false">
      <c r="B6" s="4"/>
      <c r="C6" s="4"/>
      <c r="D6" s="4"/>
      <c r="E6" s="4"/>
    </row>
    <row r="8" customFormat="false" ht="17.15" hidden="false" customHeight="false" outlineLevel="0" collapsed="false">
      <c r="B8" s="5" t="s">
        <v>5</v>
      </c>
      <c r="C8" s="5" t="s">
        <v>6</v>
      </c>
      <c r="D8" s="5" t="s">
        <v>7</v>
      </c>
    </row>
    <row r="9" customFormat="false" ht="17.15" hidden="false" customHeight="false" outlineLevel="0" collapsed="false">
      <c r="B9" s="6" t="s">
        <v>8</v>
      </c>
      <c r="C9" s="7" t="s">
        <v>9</v>
      </c>
      <c r="D9" s="8" t="s">
        <v>10</v>
      </c>
    </row>
    <row r="10" customFormat="false" ht="32.8" hidden="false" customHeight="false" outlineLevel="0" collapsed="false">
      <c r="B10" s="6" t="s">
        <v>11</v>
      </c>
      <c r="C10" s="7" t="s">
        <v>12</v>
      </c>
      <c r="D10" s="8" t="s">
        <v>13</v>
      </c>
    </row>
    <row r="11" customFormat="false" ht="17.15" hidden="false" customHeight="false" outlineLevel="0" collapsed="false">
      <c r="B11" s="6" t="s">
        <v>14</v>
      </c>
      <c r="C11" s="7" t="s">
        <v>15</v>
      </c>
      <c r="D11" s="8" t="s">
        <v>16</v>
      </c>
    </row>
    <row r="12" customFormat="false" ht="17.15" hidden="false" customHeight="false" outlineLevel="0" collapsed="false">
      <c r="B12" s="6" t="s">
        <v>17</v>
      </c>
      <c r="C12" s="7" t="s">
        <v>18</v>
      </c>
      <c r="D12" s="8" t="s">
        <v>19</v>
      </c>
    </row>
    <row r="13" customFormat="false" ht="17.15" hidden="false" customHeight="false" outlineLevel="0" collapsed="false">
      <c r="B13" s="6" t="s">
        <v>20</v>
      </c>
      <c r="C13" s="9" t="s">
        <v>21</v>
      </c>
      <c r="D13" s="8" t="s">
        <v>22</v>
      </c>
    </row>
    <row r="14" customFormat="false" ht="17.15" hidden="false" customHeight="false" outlineLevel="0" collapsed="false">
      <c r="B14" s="6" t="s">
        <v>23</v>
      </c>
      <c r="C14" s="7" t="s">
        <v>24</v>
      </c>
      <c r="D14" s="8" t="s">
        <v>25</v>
      </c>
    </row>
    <row r="16" customFormat="false" ht="15" hidden="false" customHeight="false" outlineLevel="0" collapsed="false">
      <c r="B16" s="10" t="s">
        <v>26</v>
      </c>
    </row>
    <row r="17" customFormat="false" ht="17.15" hidden="false" customHeight="false" outlineLevel="0" collapsed="false">
      <c r="B17" s="5" t="s">
        <v>27</v>
      </c>
      <c r="C17" s="5" t="s">
        <v>28</v>
      </c>
    </row>
    <row r="18" customFormat="false" ht="15" hidden="false" customHeight="false" outlineLevel="0" collapsed="false">
      <c r="B18" s="11" t="s">
        <v>29</v>
      </c>
      <c r="C18" s="11" t="n">
        <v>10</v>
      </c>
    </row>
    <row r="19" customFormat="false" ht="15" hidden="false" customHeight="false" outlineLevel="0" collapsed="false">
      <c r="B19" s="11" t="s">
        <v>30</v>
      </c>
      <c r="C19" s="11" t="n">
        <v>11</v>
      </c>
    </row>
    <row r="20" customFormat="false" ht="15" hidden="false" customHeight="false" outlineLevel="0" collapsed="false">
      <c r="B20" s="11" t="s">
        <v>31</v>
      </c>
      <c r="C20" s="11" t="n">
        <v>20</v>
      </c>
    </row>
    <row r="21" customFormat="false" ht="15" hidden="false" customHeight="false" outlineLevel="0" collapsed="false">
      <c r="B21" s="11" t="s">
        <v>32</v>
      </c>
      <c r="C21" s="11" t="n">
        <v>6</v>
      </c>
    </row>
    <row r="22" customFormat="false" ht="15" hidden="false" customHeight="false" outlineLevel="0" collapsed="false">
      <c r="B22" s="11" t="s">
        <v>33</v>
      </c>
      <c r="C22" s="11" t="n">
        <v>4</v>
      </c>
    </row>
    <row r="23" customFormat="false" ht="15" hidden="false" customHeight="false" outlineLevel="0" collapsed="false">
      <c r="B23" s="11" t="s">
        <v>34</v>
      </c>
      <c r="C23" s="11" t="n">
        <v>2</v>
      </c>
    </row>
    <row r="24" customFormat="false" ht="15" hidden="false" customHeight="false" outlineLevel="0" collapsed="false">
      <c r="B24" s="11" t="s">
        <v>35</v>
      </c>
      <c r="C24" s="11" t="n">
        <v>3</v>
      </c>
    </row>
    <row r="25" customFormat="false" ht="15" hidden="false" customHeight="false" outlineLevel="0" collapsed="false">
      <c r="B25" s="10" t="s">
        <v>36</v>
      </c>
      <c r="C25" s="10" t="n">
        <f aca="false">SUM(C18:C24)</f>
        <v>56</v>
      </c>
    </row>
    <row r="27" customFormat="false" ht="15" hidden="false" customHeight="false" outlineLevel="0" collapsed="false">
      <c r="B27" s="10" t="s">
        <v>37</v>
      </c>
    </row>
    <row r="28" customFormat="false" ht="17.15" hidden="false" customHeight="false" outlineLevel="0" collapsed="false">
      <c r="B28" s="12" t="s">
        <v>38</v>
      </c>
    </row>
    <row r="29" customFormat="false" ht="17.15" hidden="false" customHeight="false" outlineLevel="0" collapsed="false">
      <c r="B29" s="12" t="s">
        <v>39</v>
      </c>
    </row>
    <row r="30" customFormat="false" ht="17.15" hidden="false" customHeight="false" outlineLevel="0" collapsed="false">
      <c r="B30" s="12" t="s">
        <v>40</v>
      </c>
    </row>
    <row r="31" customFormat="false" ht="17.15" hidden="false" customHeight="false" outlineLevel="0" collapsed="false">
      <c r="B31" s="12" t="s">
        <v>41</v>
      </c>
    </row>
    <row r="32" customFormat="false" ht="17.15" hidden="false" customHeight="false" outlineLevel="0" collapsed="false">
      <c r="B32" s="12" t="s">
        <v>42</v>
      </c>
    </row>
    <row r="33" customFormat="false" ht="17.15" hidden="false" customHeight="false" outlineLevel="0" collapsed="false">
      <c r="B33" s="12" t="s">
        <v>43</v>
      </c>
    </row>
    <row r="34" customFormat="false" ht="17.15" hidden="false" customHeight="false" outlineLevel="0" collapsed="false">
      <c r="B34" s="12" t="s">
        <v>44</v>
      </c>
    </row>
  </sheetData>
  <mergeCells count="1">
    <mergeCell ref="B5:E6"/>
  </mergeCells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H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4" min="4" style="0" width="58"/>
    <col collapsed="false" customWidth="true" hidden="false" outlineLevel="0" max="5" min="5" style="0" width="52"/>
    <col collapsed="false" customWidth="true" hidden="false" outlineLevel="0" max="6" min="6" style="0" width="8"/>
    <col collapsed="false" customWidth="true" hidden="false" outlineLevel="0" max="7" min="7" style="0" width="18"/>
  </cols>
  <sheetData>
    <row r="1" customFormat="false" ht="15" hidden="false" customHeight="false" outlineLevel="0" collapsed="false">
      <c r="H1" s="1" t="s">
        <v>0</v>
      </c>
    </row>
    <row r="2" customFormat="false" ht="21.6" hidden="false" customHeight="false" outlineLevel="0" collapsed="false">
      <c r="B2" s="13" t="s">
        <v>45</v>
      </c>
    </row>
    <row r="4" customFormat="false" ht="32.8" hidden="false" customHeight="false" outlineLevel="0" collapsed="false">
      <c r="B4" s="5" t="s">
        <v>46</v>
      </c>
      <c r="C4" s="5" t="s">
        <v>47</v>
      </c>
      <c r="D4" s="5" t="s">
        <v>48</v>
      </c>
      <c r="E4" s="5" t="s">
        <v>49</v>
      </c>
      <c r="F4" s="5" t="s">
        <v>50</v>
      </c>
      <c r="G4" s="5" t="s">
        <v>51</v>
      </c>
    </row>
    <row r="5" customFormat="false" ht="105" hidden="false" customHeight="true" outlineLevel="0" collapsed="false">
      <c r="B5" s="14" t="s">
        <v>52</v>
      </c>
      <c r="C5" s="15" t="s">
        <v>53</v>
      </c>
      <c r="D5" s="16" t="s">
        <v>54</v>
      </c>
      <c r="E5" s="16" t="s">
        <v>55</v>
      </c>
      <c r="F5" s="15" t="s">
        <v>56</v>
      </c>
      <c r="G5" s="16" t="s">
        <v>57</v>
      </c>
    </row>
    <row r="6" customFormat="false" ht="60" hidden="false" customHeight="true" outlineLevel="0" collapsed="false">
      <c r="B6" s="14" t="s">
        <v>58</v>
      </c>
      <c r="C6" s="15" t="s">
        <v>59</v>
      </c>
      <c r="D6" s="16" t="s">
        <v>60</v>
      </c>
      <c r="E6" s="16" t="s">
        <v>61</v>
      </c>
      <c r="F6" s="15" t="s">
        <v>62</v>
      </c>
      <c r="G6" s="16" t="s">
        <v>63</v>
      </c>
    </row>
    <row r="7" customFormat="false" ht="60" hidden="false" customHeight="true" outlineLevel="0" collapsed="false">
      <c r="B7" s="14" t="s">
        <v>64</v>
      </c>
      <c r="C7" s="15" t="s">
        <v>65</v>
      </c>
      <c r="D7" s="16" t="s">
        <v>66</v>
      </c>
      <c r="E7" s="16" t="s">
        <v>67</v>
      </c>
      <c r="F7" s="15" t="s">
        <v>56</v>
      </c>
      <c r="G7" s="16" t="s">
        <v>68</v>
      </c>
    </row>
    <row r="8" customFormat="false" ht="45" hidden="false" customHeight="true" outlineLevel="0" collapsed="false">
      <c r="B8" s="14" t="s">
        <v>69</v>
      </c>
      <c r="C8" s="15" t="s">
        <v>70</v>
      </c>
      <c r="D8" s="16" t="s">
        <v>71</v>
      </c>
      <c r="E8" s="16" t="s">
        <v>72</v>
      </c>
      <c r="F8" s="15" t="s">
        <v>62</v>
      </c>
      <c r="G8" s="16" t="s">
        <v>73</v>
      </c>
    </row>
    <row r="9" customFormat="false" ht="45" hidden="false" customHeight="true" outlineLevel="0" collapsed="false">
      <c r="B9" s="14" t="s">
        <v>74</v>
      </c>
      <c r="C9" s="15" t="s">
        <v>75</v>
      </c>
      <c r="D9" s="16" t="s">
        <v>76</v>
      </c>
      <c r="E9" s="16" t="s">
        <v>77</v>
      </c>
      <c r="F9" s="15" t="s">
        <v>62</v>
      </c>
      <c r="G9" s="16" t="s">
        <v>78</v>
      </c>
    </row>
    <row r="10" customFormat="false" ht="60" hidden="false" customHeight="true" outlineLevel="0" collapsed="false">
      <c r="B10" s="14" t="s">
        <v>79</v>
      </c>
      <c r="C10" s="15" t="s">
        <v>59</v>
      </c>
      <c r="D10" s="16" t="s">
        <v>80</v>
      </c>
      <c r="E10" s="16" t="s">
        <v>81</v>
      </c>
      <c r="F10" s="15" t="s">
        <v>56</v>
      </c>
      <c r="G10" s="16" t="s">
        <v>82</v>
      </c>
    </row>
    <row r="11" customFormat="false" ht="45" hidden="false" customHeight="true" outlineLevel="0" collapsed="false">
      <c r="B11" s="14" t="s">
        <v>83</v>
      </c>
      <c r="C11" s="15" t="s">
        <v>59</v>
      </c>
      <c r="D11" s="16" t="s">
        <v>84</v>
      </c>
      <c r="E11" s="16" t="s">
        <v>85</v>
      </c>
      <c r="F11" s="15" t="s">
        <v>56</v>
      </c>
      <c r="G11" s="16" t="s">
        <v>86</v>
      </c>
    </row>
  </sheetData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H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4" min="4" style="0" width="58"/>
    <col collapsed="false" customWidth="true" hidden="false" outlineLevel="0" max="5" min="5" style="0" width="52"/>
    <col collapsed="false" customWidth="true" hidden="false" outlineLevel="0" max="6" min="6" style="0" width="8"/>
    <col collapsed="false" customWidth="true" hidden="false" outlineLevel="0" max="7" min="7" style="0" width="18"/>
  </cols>
  <sheetData>
    <row r="1" customFormat="false" ht="15" hidden="false" customHeight="false" outlineLevel="0" collapsed="false">
      <c r="H1" s="1" t="s">
        <v>0</v>
      </c>
    </row>
    <row r="2" customFormat="false" ht="21.6" hidden="false" customHeight="false" outlineLevel="0" collapsed="false">
      <c r="B2" s="13" t="s">
        <v>87</v>
      </c>
    </row>
    <row r="4" customFormat="false" ht="32.8" hidden="false" customHeight="false" outlineLevel="0" collapsed="false">
      <c r="B4" s="5" t="s">
        <v>46</v>
      </c>
      <c r="C4" s="5" t="s">
        <v>47</v>
      </c>
      <c r="D4" s="5" t="s">
        <v>48</v>
      </c>
      <c r="E4" s="5" t="s">
        <v>49</v>
      </c>
      <c r="F4" s="5" t="s">
        <v>50</v>
      </c>
      <c r="G4" s="5" t="s">
        <v>51</v>
      </c>
    </row>
    <row r="5" customFormat="false" ht="45" hidden="false" customHeight="true" outlineLevel="0" collapsed="false">
      <c r="B5" s="14" t="s">
        <v>88</v>
      </c>
      <c r="C5" s="15" t="s">
        <v>89</v>
      </c>
      <c r="D5" s="16" t="s">
        <v>90</v>
      </c>
      <c r="E5" s="16" t="s">
        <v>91</v>
      </c>
      <c r="F5" s="15" t="s">
        <v>92</v>
      </c>
      <c r="G5" s="16" t="s">
        <v>93</v>
      </c>
    </row>
    <row r="6" customFormat="false" ht="45" hidden="false" customHeight="true" outlineLevel="0" collapsed="false">
      <c r="B6" s="14" t="s">
        <v>94</v>
      </c>
      <c r="C6" s="15" t="s">
        <v>89</v>
      </c>
      <c r="D6" s="16" t="s">
        <v>95</v>
      </c>
      <c r="E6" s="16" t="s">
        <v>96</v>
      </c>
      <c r="F6" s="15" t="s">
        <v>56</v>
      </c>
      <c r="G6" s="16" t="s">
        <v>97</v>
      </c>
    </row>
    <row r="7" customFormat="false" ht="45" hidden="false" customHeight="true" outlineLevel="0" collapsed="false">
      <c r="B7" s="14" t="s">
        <v>98</v>
      </c>
      <c r="C7" s="15" t="s">
        <v>89</v>
      </c>
      <c r="D7" s="16" t="s">
        <v>99</v>
      </c>
      <c r="E7" s="16" t="s">
        <v>100</v>
      </c>
      <c r="F7" s="15" t="s">
        <v>56</v>
      </c>
      <c r="G7" s="16" t="s">
        <v>97</v>
      </c>
    </row>
    <row r="8" customFormat="false" ht="45" hidden="false" customHeight="true" outlineLevel="0" collapsed="false">
      <c r="B8" s="14" t="s">
        <v>101</v>
      </c>
      <c r="C8" s="15" t="s">
        <v>89</v>
      </c>
      <c r="D8" s="16" t="s">
        <v>102</v>
      </c>
      <c r="E8" s="16" t="s">
        <v>103</v>
      </c>
      <c r="F8" s="15" t="s">
        <v>56</v>
      </c>
      <c r="G8" s="16" t="s">
        <v>97</v>
      </c>
    </row>
    <row r="9" customFormat="false" ht="45" hidden="false" customHeight="true" outlineLevel="0" collapsed="false">
      <c r="B9" s="14" t="s">
        <v>104</v>
      </c>
      <c r="C9" s="15" t="s">
        <v>89</v>
      </c>
      <c r="D9" s="16" t="s">
        <v>105</v>
      </c>
      <c r="E9" s="16" t="s">
        <v>106</v>
      </c>
      <c r="F9" s="15" t="s">
        <v>56</v>
      </c>
      <c r="G9" s="16" t="s">
        <v>82</v>
      </c>
    </row>
    <row r="10" customFormat="false" ht="45" hidden="false" customHeight="true" outlineLevel="0" collapsed="false">
      <c r="B10" s="14" t="s">
        <v>107</v>
      </c>
      <c r="C10" s="15" t="s">
        <v>89</v>
      </c>
      <c r="D10" s="16" t="s">
        <v>108</v>
      </c>
      <c r="E10" s="16" t="s">
        <v>109</v>
      </c>
      <c r="F10" s="15" t="s">
        <v>56</v>
      </c>
      <c r="G10" s="16" t="s">
        <v>82</v>
      </c>
    </row>
    <row r="11" customFormat="false" ht="45" hidden="false" customHeight="true" outlineLevel="0" collapsed="false">
      <c r="B11" s="14" t="s">
        <v>110</v>
      </c>
      <c r="C11" s="15" t="s">
        <v>89</v>
      </c>
      <c r="D11" s="16" t="s">
        <v>111</v>
      </c>
      <c r="E11" s="16" t="s">
        <v>112</v>
      </c>
      <c r="F11" s="15" t="s">
        <v>62</v>
      </c>
      <c r="G11" s="16" t="s">
        <v>113</v>
      </c>
    </row>
  </sheetData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H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4" min="4" style="0" width="58"/>
    <col collapsed="false" customWidth="true" hidden="false" outlineLevel="0" max="5" min="5" style="0" width="52"/>
    <col collapsed="false" customWidth="true" hidden="false" outlineLevel="0" max="6" min="6" style="0" width="8"/>
    <col collapsed="false" customWidth="true" hidden="false" outlineLevel="0" max="7" min="7" style="0" width="18"/>
  </cols>
  <sheetData>
    <row r="1" customFormat="false" ht="15" hidden="false" customHeight="false" outlineLevel="0" collapsed="false">
      <c r="H1" s="1" t="s">
        <v>0</v>
      </c>
    </row>
    <row r="2" customFormat="false" ht="21.6" hidden="false" customHeight="false" outlineLevel="0" collapsed="false">
      <c r="B2" s="13" t="s">
        <v>114</v>
      </c>
    </row>
    <row r="4" customFormat="false" ht="32.8" hidden="false" customHeight="false" outlineLevel="0" collapsed="false">
      <c r="B4" s="5" t="s">
        <v>46</v>
      </c>
      <c r="C4" s="5" t="s">
        <v>47</v>
      </c>
      <c r="D4" s="5" t="s">
        <v>48</v>
      </c>
      <c r="E4" s="5" t="s">
        <v>49</v>
      </c>
      <c r="F4" s="5" t="s">
        <v>50</v>
      </c>
      <c r="G4" s="5" t="s">
        <v>51</v>
      </c>
    </row>
    <row r="5" customFormat="false" ht="60" hidden="false" customHeight="true" outlineLevel="0" collapsed="false">
      <c r="B5" s="14" t="s">
        <v>115</v>
      </c>
      <c r="C5" s="15" t="s">
        <v>89</v>
      </c>
      <c r="D5" s="16" t="s">
        <v>116</v>
      </c>
      <c r="E5" s="16" t="s">
        <v>117</v>
      </c>
      <c r="F5" s="15" t="s">
        <v>56</v>
      </c>
      <c r="G5" s="16" t="s">
        <v>68</v>
      </c>
    </row>
    <row r="6" customFormat="false" ht="60" hidden="false" customHeight="true" outlineLevel="0" collapsed="false">
      <c r="B6" s="14" t="s">
        <v>118</v>
      </c>
      <c r="C6" s="15" t="s">
        <v>89</v>
      </c>
      <c r="D6" s="16" t="s">
        <v>119</v>
      </c>
      <c r="E6" s="16" t="s">
        <v>120</v>
      </c>
      <c r="F6" s="15" t="s">
        <v>92</v>
      </c>
      <c r="G6" s="16" t="s">
        <v>113</v>
      </c>
    </row>
    <row r="7" customFormat="false" ht="45" hidden="false" customHeight="true" outlineLevel="0" collapsed="false">
      <c r="B7" s="14" t="s">
        <v>121</v>
      </c>
      <c r="C7" s="15" t="s">
        <v>89</v>
      </c>
      <c r="D7" s="16" t="s">
        <v>122</v>
      </c>
      <c r="E7" s="16" t="s">
        <v>123</v>
      </c>
      <c r="F7" s="15" t="s">
        <v>62</v>
      </c>
      <c r="G7" s="16" t="s">
        <v>124</v>
      </c>
    </row>
    <row r="8" customFormat="false" ht="45" hidden="false" customHeight="true" outlineLevel="0" collapsed="false">
      <c r="B8" s="14" t="s">
        <v>125</v>
      </c>
      <c r="C8" s="15" t="s">
        <v>89</v>
      </c>
      <c r="D8" s="16" t="s">
        <v>126</v>
      </c>
      <c r="E8" s="16" t="s">
        <v>127</v>
      </c>
      <c r="F8" s="15" t="s">
        <v>56</v>
      </c>
      <c r="G8" s="16" t="s">
        <v>128</v>
      </c>
    </row>
    <row r="9" customFormat="false" ht="45" hidden="false" customHeight="true" outlineLevel="0" collapsed="false">
      <c r="B9" s="14" t="s">
        <v>129</v>
      </c>
      <c r="C9" s="15" t="s">
        <v>89</v>
      </c>
      <c r="D9" s="16" t="s">
        <v>130</v>
      </c>
      <c r="E9" s="16" t="s">
        <v>131</v>
      </c>
      <c r="F9" s="15" t="s">
        <v>62</v>
      </c>
      <c r="G9" s="16" t="s">
        <v>97</v>
      </c>
    </row>
  </sheetData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H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4" min="4" style="0" width="58"/>
    <col collapsed="false" customWidth="true" hidden="false" outlineLevel="0" max="5" min="5" style="0" width="52"/>
    <col collapsed="false" customWidth="true" hidden="false" outlineLevel="0" max="6" min="6" style="0" width="8"/>
    <col collapsed="false" customWidth="true" hidden="false" outlineLevel="0" max="7" min="7" style="0" width="18"/>
  </cols>
  <sheetData>
    <row r="1" customFormat="false" ht="15" hidden="false" customHeight="false" outlineLevel="0" collapsed="false">
      <c r="H1" s="1" t="s">
        <v>0</v>
      </c>
    </row>
    <row r="2" customFormat="false" ht="21.6" hidden="false" customHeight="false" outlineLevel="0" collapsed="false">
      <c r="B2" s="13" t="s">
        <v>132</v>
      </c>
    </row>
    <row r="4" customFormat="false" ht="32.8" hidden="false" customHeight="false" outlineLevel="0" collapsed="false">
      <c r="B4" s="5" t="s">
        <v>46</v>
      </c>
      <c r="C4" s="5" t="s">
        <v>47</v>
      </c>
      <c r="D4" s="5" t="s">
        <v>48</v>
      </c>
      <c r="E4" s="5" t="s">
        <v>49</v>
      </c>
      <c r="F4" s="5" t="s">
        <v>50</v>
      </c>
      <c r="G4" s="5" t="s">
        <v>51</v>
      </c>
    </row>
    <row r="5" customFormat="false" ht="60" hidden="false" customHeight="true" outlineLevel="0" collapsed="false">
      <c r="B5" s="14" t="s">
        <v>133</v>
      </c>
      <c r="C5" s="15" t="s">
        <v>89</v>
      </c>
      <c r="D5" s="16" t="s">
        <v>134</v>
      </c>
      <c r="E5" s="16" t="s">
        <v>135</v>
      </c>
      <c r="F5" s="15" t="s">
        <v>92</v>
      </c>
      <c r="G5" s="16" t="s">
        <v>136</v>
      </c>
    </row>
    <row r="6" customFormat="false" ht="45" hidden="false" customHeight="true" outlineLevel="0" collapsed="false">
      <c r="B6" s="14" t="s">
        <v>137</v>
      </c>
      <c r="C6" s="15" t="s">
        <v>89</v>
      </c>
      <c r="D6" s="16" t="s">
        <v>138</v>
      </c>
      <c r="E6" s="16" t="s">
        <v>139</v>
      </c>
      <c r="F6" s="15" t="s">
        <v>92</v>
      </c>
      <c r="G6" s="16" t="s">
        <v>140</v>
      </c>
    </row>
    <row r="7" customFormat="false" ht="45" hidden="false" customHeight="true" outlineLevel="0" collapsed="false">
      <c r="B7" s="14" t="s">
        <v>141</v>
      </c>
      <c r="C7" s="15" t="s">
        <v>89</v>
      </c>
      <c r="D7" s="16" t="s">
        <v>142</v>
      </c>
      <c r="E7" s="16" t="s">
        <v>143</v>
      </c>
      <c r="F7" s="15" t="s">
        <v>92</v>
      </c>
      <c r="G7" s="16" t="s">
        <v>140</v>
      </c>
    </row>
  </sheetData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H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4" min="4" style="0" width="58"/>
    <col collapsed="false" customWidth="true" hidden="false" outlineLevel="0" max="5" min="5" style="0" width="52"/>
    <col collapsed="false" customWidth="true" hidden="false" outlineLevel="0" max="6" min="6" style="0" width="8"/>
    <col collapsed="false" customWidth="true" hidden="false" outlineLevel="0" max="7" min="7" style="0" width="18"/>
  </cols>
  <sheetData>
    <row r="1" customFormat="false" ht="15" hidden="false" customHeight="false" outlineLevel="0" collapsed="false">
      <c r="H1" s="1" t="s">
        <v>0</v>
      </c>
    </row>
    <row r="2" customFormat="false" ht="21.6" hidden="false" customHeight="false" outlineLevel="0" collapsed="false">
      <c r="B2" s="13" t="s">
        <v>144</v>
      </c>
    </row>
    <row r="4" customFormat="false" ht="32.8" hidden="false" customHeight="false" outlineLevel="0" collapsed="false">
      <c r="B4" s="5" t="s">
        <v>46</v>
      </c>
      <c r="C4" s="5" t="s">
        <v>47</v>
      </c>
      <c r="D4" s="5" t="s">
        <v>48</v>
      </c>
      <c r="E4" s="5" t="s">
        <v>49</v>
      </c>
      <c r="F4" s="5" t="s">
        <v>50</v>
      </c>
      <c r="G4" s="5" t="s">
        <v>51</v>
      </c>
    </row>
    <row r="5" customFormat="false" ht="45" hidden="false" customHeight="true" outlineLevel="0" collapsed="false">
      <c r="B5" s="14" t="s">
        <v>145</v>
      </c>
      <c r="C5" s="15" t="s">
        <v>89</v>
      </c>
      <c r="D5" s="16" t="s">
        <v>146</v>
      </c>
      <c r="E5" s="16" t="s">
        <v>147</v>
      </c>
      <c r="F5" s="15" t="s">
        <v>62</v>
      </c>
      <c r="G5" s="16" t="s">
        <v>124</v>
      </c>
    </row>
    <row r="6" customFormat="false" ht="45" hidden="false" customHeight="true" outlineLevel="0" collapsed="false">
      <c r="B6" s="14" t="s">
        <v>148</v>
      </c>
      <c r="C6" s="15" t="s">
        <v>89</v>
      </c>
      <c r="D6" s="16" t="s">
        <v>149</v>
      </c>
      <c r="E6" s="16" t="s">
        <v>150</v>
      </c>
      <c r="F6" s="15" t="s">
        <v>62</v>
      </c>
      <c r="G6" s="16" t="s">
        <v>140</v>
      </c>
    </row>
    <row r="7" customFormat="false" ht="45" hidden="false" customHeight="true" outlineLevel="0" collapsed="false">
      <c r="B7" s="14" t="s">
        <v>151</v>
      </c>
      <c r="C7" s="15" t="s">
        <v>89</v>
      </c>
      <c r="D7" s="16" t="s">
        <v>152</v>
      </c>
      <c r="E7" s="16" t="s">
        <v>153</v>
      </c>
      <c r="F7" s="15" t="s">
        <v>92</v>
      </c>
      <c r="G7" s="16" t="s">
        <v>140</v>
      </c>
    </row>
    <row r="8" customFormat="false" ht="45" hidden="false" customHeight="true" outlineLevel="0" collapsed="false">
      <c r="B8" s="14" t="s">
        <v>154</v>
      </c>
      <c r="C8" s="15" t="s">
        <v>89</v>
      </c>
      <c r="D8" s="16" t="s">
        <v>155</v>
      </c>
      <c r="E8" s="16" t="s">
        <v>156</v>
      </c>
      <c r="F8" s="15" t="s">
        <v>92</v>
      </c>
      <c r="G8" s="16" t="s">
        <v>157</v>
      </c>
    </row>
  </sheetData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F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30"/>
    <col collapsed="false" customWidth="true" hidden="false" outlineLevel="0" max="4" min="4" style="0" width="80"/>
    <col collapsed="false" customWidth="true" hidden="false" outlineLevel="0" max="5" min="5" style="0" width="12"/>
  </cols>
  <sheetData>
    <row r="1" customFormat="false" ht="15" hidden="false" customHeight="false" outlineLevel="0" collapsed="false">
      <c r="F1" s="1" t="s">
        <v>0</v>
      </c>
    </row>
    <row r="2" customFormat="false" ht="21.6" hidden="false" customHeight="false" outlineLevel="0" collapsed="false">
      <c r="B2" s="13" t="s">
        <v>158</v>
      </c>
    </row>
    <row r="4" customFormat="false" ht="17.15" hidden="false" customHeight="false" outlineLevel="0" collapsed="false">
      <c r="B4" s="5" t="s">
        <v>159</v>
      </c>
      <c r="C4" s="5" t="s">
        <v>160</v>
      </c>
      <c r="D4" s="5" t="s">
        <v>7</v>
      </c>
      <c r="E4" s="5" t="s">
        <v>161</v>
      </c>
    </row>
    <row r="5" customFormat="false" ht="31.5" hidden="false" customHeight="true" outlineLevel="0" collapsed="false">
      <c r="B5" s="17" t="s">
        <v>162</v>
      </c>
      <c r="C5" s="18" t="s">
        <v>163</v>
      </c>
      <c r="D5" s="19" t="s">
        <v>164</v>
      </c>
      <c r="E5" s="20" t="s">
        <v>165</v>
      </c>
    </row>
    <row r="6" customFormat="false" ht="31.5" hidden="false" customHeight="true" outlineLevel="0" collapsed="false">
      <c r="B6" s="17" t="s">
        <v>166</v>
      </c>
      <c r="C6" s="18" t="s">
        <v>148</v>
      </c>
      <c r="D6" s="19" t="s">
        <v>167</v>
      </c>
      <c r="E6" s="20" t="s">
        <v>168</v>
      </c>
    </row>
    <row r="7" customFormat="false" ht="31.5" hidden="false" customHeight="true" outlineLevel="0" collapsed="false">
      <c r="B7" s="17" t="s">
        <v>169</v>
      </c>
      <c r="C7" s="18" t="s">
        <v>170</v>
      </c>
      <c r="D7" s="19" t="s">
        <v>171</v>
      </c>
      <c r="E7" s="20" t="s">
        <v>172</v>
      </c>
    </row>
    <row r="8" customFormat="false" ht="31.5" hidden="false" customHeight="true" outlineLevel="0" collapsed="false">
      <c r="B8" s="17" t="s">
        <v>173</v>
      </c>
      <c r="C8" s="18" t="s">
        <v>174</v>
      </c>
      <c r="D8" s="19" t="s">
        <v>175</v>
      </c>
      <c r="E8" s="20" t="s">
        <v>176</v>
      </c>
    </row>
    <row r="9" customFormat="false" ht="31.5" hidden="false" customHeight="true" outlineLevel="0" collapsed="false">
      <c r="B9" s="17" t="s">
        <v>177</v>
      </c>
      <c r="C9" s="18" t="s">
        <v>178</v>
      </c>
      <c r="D9" s="19" t="s">
        <v>179</v>
      </c>
      <c r="E9" s="17" t="s">
        <v>180</v>
      </c>
    </row>
    <row r="10" customFormat="false" ht="31.5" hidden="false" customHeight="true" outlineLevel="0" collapsed="false">
      <c r="B10" s="17" t="s">
        <v>181</v>
      </c>
      <c r="C10" s="18" t="s">
        <v>182</v>
      </c>
      <c r="D10" s="19" t="s">
        <v>183</v>
      </c>
      <c r="E10" s="17" t="s">
        <v>180</v>
      </c>
    </row>
    <row r="11" customFormat="false" ht="31.5" hidden="false" customHeight="true" outlineLevel="0" collapsed="false">
      <c r="B11" s="17" t="s">
        <v>184</v>
      </c>
      <c r="C11" s="18" t="s">
        <v>185</v>
      </c>
      <c r="D11" s="19" t="s">
        <v>186</v>
      </c>
      <c r="E11" s="17" t="s">
        <v>180</v>
      </c>
    </row>
    <row r="12" customFormat="false" ht="31.5" hidden="false" customHeight="true" outlineLevel="0" collapsed="false">
      <c r="B12" s="17" t="s">
        <v>187</v>
      </c>
      <c r="C12" s="18" t="s">
        <v>188</v>
      </c>
      <c r="D12" s="19" t="s">
        <v>189</v>
      </c>
      <c r="E12" s="17" t="s">
        <v>180</v>
      </c>
    </row>
    <row r="13" customFormat="false" ht="31.5" hidden="false" customHeight="true" outlineLevel="0" collapsed="false">
      <c r="B13" s="17" t="s">
        <v>190</v>
      </c>
      <c r="C13" s="18" t="s">
        <v>191</v>
      </c>
      <c r="D13" s="19" t="s">
        <v>192</v>
      </c>
      <c r="E13" s="17" t="s">
        <v>180</v>
      </c>
    </row>
    <row r="14" customFormat="false" ht="31.5" hidden="false" customHeight="true" outlineLevel="0" collapsed="false">
      <c r="B14" s="17" t="s">
        <v>193</v>
      </c>
      <c r="C14" s="18" t="s">
        <v>194</v>
      </c>
      <c r="D14" s="19" t="s">
        <v>195</v>
      </c>
      <c r="E14" s="17" t="s">
        <v>180</v>
      </c>
    </row>
  </sheetData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G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2"/>
    <col collapsed="false" customWidth="true" hidden="false" outlineLevel="0" max="3" min="3" style="0" width="70"/>
    <col collapsed="false" customWidth="true" hidden="false" outlineLevel="0" max="5" min="4" style="0" width="10"/>
    <col collapsed="false" customWidth="true" hidden="false" outlineLevel="0" max="6" min="6" style="0" width="30"/>
  </cols>
  <sheetData>
    <row r="1" customFormat="false" ht="15" hidden="false" customHeight="false" outlineLevel="0" collapsed="false">
      <c r="G1" s="1" t="s">
        <v>0</v>
      </c>
    </row>
    <row r="2" customFormat="false" ht="21.6" hidden="false" customHeight="false" outlineLevel="0" collapsed="false">
      <c r="B2" s="13" t="s">
        <v>196</v>
      </c>
    </row>
    <row r="4" customFormat="false" ht="17.15" hidden="false" customHeight="false" outlineLevel="0" collapsed="false">
      <c r="B4" s="5" t="s">
        <v>197</v>
      </c>
      <c r="C4" s="5" t="s">
        <v>198</v>
      </c>
      <c r="D4" s="5" t="s">
        <v>50</v>
      </c>
      <c r="E4" s="5" t="s">
        <v>161</v>
      </c>
      <c r="F4" s="5" t="s">
        <v>199</v>
      </c>
    </row>
    <row r="5" customFormat="false" ht="15" hidden="false" customHeight="false" outlineLevel="0" collapsed="false">
      <c r="B5" s="15" t="s">
        <v>200</v>
      </c>
      <c r="C5" s="16" t="s">
        <v>201</v>
      </c>
      <c r="D5" s="15" t="s">
        <v>62</v>
      </c>
      <c r="E5" s="21" t="s">
        <v>180</v>
      </c>
      <c r="F5" s="15"/>
    </row>
    <row r="6" customFormat="false" ht="15" hidden="false" customHeight="false" outlineLevel="0" collapsed="false">
      <c r="B6" s="15" t="s">
        <v>200</v>
      </c>
      <c r="C6" s="16" t="s">
        <v>202</v>
      </c>
      <c r="D6" s="15" t="s">
        <v>62</v>
      </c>
      <c r="E6" s="21" t="s">
        <v>180</v>
      </c>
      <c r="F6" s="15"/>
    </row>
    <row r="7" customFormat="false" ht="15" hidden="false" customHeight="false" outlineLevel="0" collapsed="false">
      <c r="B7" s="15" t="s">
        <v>200</v>
      </c>
      <c r="C7" s="16" t="s">
        <v>203</v>
      </c>
      <c r="D7" s="15" t="s">
        <v>204</v>
      </c>
      <c r="E7" s="21" t="s">
        <v>180</v>
      </c>
      <c r="F7" s="15"/>
    </row>
    <row r="8" customFormat="false" ht="15" hidden="false" customHeight="false" outlineLevel="0" collapsed="false">
      <c r="B8" s="15" t="s">
        <v>200</v>
      </c>
      <c r="C8" s="16" t="s">
        <v>163</v>
      </c>
      <c r="D8" s="15" t="s">
        <v>62</v>
      </c>
      <c r="E8" s="21" t="s">
        <v>180</v>
      </c>
      <c r="F8" s="15"/>
    </row>
    <row r="9" customFormat="false" ht="15" hidden="false" customHeight="false" outlineLevel="0" collapsed="false">
      <c r="B9" s="15" t="s">
        <v>205</v>
      </c>
      <c r="C9" s="16" t="s">
        <v>206</v>
      </c>
      <c r="D9" s="15" t="s">
        <v>62</v>
      </c>
      <c r="E9" s="21" t="s">
        <v>180</v>
      </c>
      <c r="F9" s="15"/>
    </row>
    <row r="10" customFormat="false" ht="15" hidden="false" customHeight="false" outlineLevel="0" collapsed="false">
      <c r="B10" s="15" t="s">
        <v>205</v>
      </c>
      <c r="C10" s="16" t="s">
        <v>207</v>
      </c>
      <c r="D10" s="15" t="s">
        <v>62</v>
      </c>
      <c r="E10" s="21" t="s">
        <v>180</v>
      </c>
      <c r="F10" s="15"/>
    </row>
    <row r="11" customFormat="false" ht="15" hidden="false" customHeight="false" outlineLevel="0" collapsed="false">
      <c r="B11" s="15" t="s">
        <v>205</v>
      </c>
      <c r="C11" s="16" t="s">
        <v>208</v>
      </c>
      <c r="D11" s="15" t="s">
        <v>62</v>
      </c>
      <c r="E11" s="21" t="s">
        <v>180</v>
      </c>
      <c r="F11" s="15"/>
    </row>
    <row r="12" customFormat="false" ht="15" hidden="false" customHeight="false" outlineLevel="0" collapsed="false">
      <c r="B12" s="15" t="s">
        <v>209</v>
      </c>
      <c r="C12" s="16" t="s">
        <v>210</v>
      </c>
      <c r="D12" s="15" t="s">
        <v>62</v>
      </c>
      <c r="E12" s="21" t="s">
        <v>180</v>
      </c>
      <c r="F12" s="15"/>
    </row>
    <row r="13" customFormat="false" ht="15" hidden="false" customHeight="false" outlineLevel="0" collapsed="false">
      <c r="B13" s="15" t="s">
        <v>209</v>
      </c>
      <c r="C13" s="16" t="s">
        <v>211</v>
      </c>
      <c r="D13" s="15" t="s">
        <v>62</v>
      </c>
      <c r="E13" s="21" t="s">
        <v>180</v>
      </c>
      <c r="F13" s="15"/>
    </row>
    <row r="14" customFormat="false" ht="15" hidden="false" customHeight="false" outlineLevel="0" collapsed="false">
      <c r="B14" s="15" t="s">
        <v>209</v>
      </c>
      <c r="C14" s="16" t="s">
        <v>212</v>
      </c>
      <c r="D14" s="15" t="s">
        <v>62</v>
      </c>
      <c r="E14" s="21" t="s">
        <v>180</v>
      </c>
      <c r="F14" s="15"/>
    </row>
    <row r="15" customFormat="false" ht="15" hidden="false" customHeight="false" outlineLevel="0" collapsed="false">
      <c r="B15" s="15" t="s">
        <v>213</v>
      </c>
      <c r="C15" s="16" t="s">
        <v>214</v>
      </c>
      <c r="D15" s="15" t="s">
        <v>62</v>
      </c>
      <c r="E15" s="21" t="s">
        <v>180</v>
      </c>
      <c r="F15" s="15"/>
    </row>
    <row r="16" customFormat="false" ht="15" hidden="false" customHeight="false" outlineLevel="0" collapsed="false">
      <c r="B16" s="15" t="s">
        <v>213</v>
      </c>
      <c r="C16" s="16" t="s">
        <v>215</v>
      </c>
      <c r="D16" s="15" t="s">
        <v>92</v>
      </c>
      <c r="E16" s="21" t="s">
        <v>180</v>
      </c>
      <c r="F16" s="15"/>
    </row>
    <row r="17" customFormat="false" ht="15" hidden="false" customHeight="false" outlineLevel="0" collapsed="false">
      <c r="B17" s="15" t="s">
        <v>216</v>
      </c>
      <c r="C17" s="16" t="s">
        <v>217</v>
      </c>
      <c r="D17" s="15" t="s">
        <v>92</v>
      </c>
      <c r="E17" s="21" t="s">
        <v>180</v>
      </c>
      <c r="F17" s="15"/>
    </row>
    <row r="18" customFormat="false" ht="15" hidden="false" customHeight="false" outlineLevel="0" collapsed="false">
      <c r="B18" s="15" t="s">
        <v>216</v>
      </c>
      <c r="C18" s="16" t="s">
        <v>218</v>
      </c>
      <c r="D18" s="15" t="s">
        <v>62</v>
      </c>
      <c r="E18" s="21" t="s">
        <v>180</v>
      </c>
      <c r="F18" s="15"/>
    </row>
    <row r="19" customFormat="false" ht="15" hidden="false" customHeight="false" outlineLevel="0" collapsed="false">
      <c r="B19" s="15" t="s">
        <v>216</v>
      </c>
      <c r="C19" s="16" t="s">
        <v>219</v>
      </c>
      <c r="D19" s="15" t="s">
        <v>62</v>
      </c>
      <c r="E19" s="21" t="s">
        <v>180</v>
      </c>
      <c r="F19" s="15"/>
    </row>
    <row r="21" customFormat="false" ht="15" hidden="false" customHeight="false" outlineLevel="0" collapsed="false">
      <c r="C21" s="10" t="s">
        <v>180</v>
      </c>
      <c r="D21" s="12" t="n">
        <f aca="false">COUNTIF($E$5:$E$19,"대기")</f>
        <v>15</v>
      </c>
    </row>
    <row r="22" customFormat="false" ht="15" hidden="false" customHeight="false" outlineLevel="0" collapsed="false">
      <c r="C22" s="10" t="s">
        <v>220</v>
      </c>
      <c r="D22" s="12" t="n">
        <f aca="false">COUNTIF($E$5:$E$19,"진행")</f>
        <v>0</v>
      </c>
    </row>
    <row r="23" customFormat="false" ht="15" hidden="false" customHeight="false" outlineLevel="0" collapsed="false">
      <c r="C23" s="10" t="s">
        <v>221</v>
      </c>
      <c r="D23" s="12" t="n">
        <f aca="false">COUNTIF($E$5:$E$19,"완료")</f>
        <v>0</v>
      </c>
    </row>
    <row r="24" customFormat="false" ht="15" hidden="false" customHeight="false" outlineLevel="0" collapsed="false">
      <c r="C24" s="10" t="s">
        <v>222</v>
      </c>
      <c r="D24" s="22" t="n">
        <f aca="false">IF(SUM(D21:D23)=0,0,D23/SUM(D21:D23))</f>
        <v>0</v>
      </c>
    </row>
    <row r="25" customFormat="false" ht="15" hidden="false" customHeight="false" outlineLevel="0" collapsed="false">
      <c r="C25" s="23" t="s">
        <v>223</v>
      </c>
    </row>
  </sheetData>
  <conditionalFormatting sqref="E5:E19">
    <cfRule type="cellIs" priority="2" operator="equal" aboveAverage="0" equalAverage="0" bottom="0" percent="0" rank="0" text="" dxfId="0">
      <formula>"완료"</formula>
    </cfRule>
    <cfRule type="cellIs" priority="3" operator="equal" aboveAverage="0" equalAverage="0" bottom="0" percent="0" rank="0" text="" dxfId="1">
      <formula>"진행"</formula>
    </cfRule>
  </conditionalFormatting>
  <dataValidations count="1">
    <dataValidation allowBlank="false" errorStyle="stop" operator="between" showDropDown="false" showErrorMessage="false" showInputMessage="false" sqref="E5:E19" type="list">
      <formula1>"대기,진행,완료"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E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2"/>
    <col collapsed="false" customWidth="true" hidden="false" outlineLevel="0" max="3" min="3" style="0" width="24"/>
    <col collapsed="false" customWidth="true" hidden="false" outlineLevel="0" max="4" min="4" style="0" width="90"/>
  </cols>
  <sheetData>
    <row r="1" customFormat="false" ht="15" hidden="false" customHeight="false" outlineLevel="0" collapsed="false">
      <c r="E1" s="1" t="s">
        <v>0</v>
      </c>
    </row>
    <row r="2" customFormat="false" ht="21.6" hidden="false" customHeight="false" outlineLevel="0" collapsed="false">
      <c r="B2" s="13" t="s">
        <v>224</v>
      </c>
    </row>
    <row r="4" customFormat="false" ht="17.15" hidden="false" customHeight="false" outlineLevel="0" collapsed="false">
      <c r="B4" s="5" t="s">
        <v>225</v>
      </c>
      <c r="C4" s="5" t="s">
        <v>226</v>
      </c>
      <c r="D4" s="5" t="s">
        <v>227</v>
      </c>
    </row>
    <row r="5" customFormat="false" ht="15" hidden="false" customHeight="false" outlineLevel="0" collapsed="false">
      <c r="B5" s="15" t="s">
        <v>228</v>
      </c>
      <c r="C5" s="15" t="s">
        <v>229</v>
      </c>
      <c r="D5" s="16" t="s">
        <v>230</v>
      </c>
    </row>
    <row r="6" customFormat="false" ht="15" hidden="false" customHeight="false" outlineLevel="0" collapsed="false">
      <c r="B6" s="15" t="s">
        <v>228</v>
      </c>
      <c r="C6" s="15" t="s">
        <v>231</v>
      </c>
      <c r="D6" s="16" t="s">
        <v>232</v>
      </c>
    </row>
    <row r="7" customFormat="false" ht="15" hidden="false" customHeight="false" outlineLevel="0" collapsed="false">
      <c r="B7" s="15" t="s">
        <v>228</v>
      </c>
      <c r="C7" s="15" t="s">
        <v>233</v>
      </c>
      <c r="D7" s="16" t="s">
        <v>234</v>
      </c>
    </row>
    <row r="8" customFormat="false" ht="15" hidden="false" customHeight="false" outlineLevel="0" collapsed="false">
      <c r="B8" s="15" t="s">
        <v>235</v>
      </c>
      <c r="C8" s="15" t="s">
        <v>236</v>
      </c>
      <c r="D8" s="16" t="s">
        <v>237</v>
      </c>
    </row>
    <row r="9" customFormat="false" ht="15" hidden="false" customHeight="false" outlineLevel="0" collapsed="false">
      <c r="B9" s="15" t="s">
        <v>238</v>
      </c>
      <c r="C9" s="15" t="s">
        <v>239</v>
      </c>
      <c r="D9" s="16" t="s">
        <v>240</v>
      </c>
    </row>
    <row r="10" customFormat="false" ht="15" hidden="false" customHeight="false" outlineLevel="0" collapsed="false">
      <c r="B10" s="15" t="s">
        <v>228</v>
      </c>
      <c r="C10" s="15" t="s">
        <v>241</v>
      </c>
      <c r="D10" s="16" t="s">
        <v>242</v>
      </c>
    </row>
    <row r="11" customFormat="false" ht="15" hidden="false" customHeight="false" outlineLevel="0" collapsed="false">
      <c r="B11" s="15" t="s">
        <v>176</v>
      </c>
      <c r="C11" s="15" t="s">
        <v>243</v>
      </c>
      <c r="D11" s="16" t="s">
        <v>244</v>
      </c>
    </row>
    <row r="12" customFormat="false" ht="15" hidden="false" customHeight="false" outlineLevel="0" collapsed="false">
      <c r="B12" s="15" t="s">
        <v>245</v>
      </c>
      <c r="C12" s="15" t="s">
        <v>246</v>
      </c>
      <c r="D12" s="16" t="s">
        <v>247</v>
      </c>
    </row>
    <row r="14" customFormat="false" ht="15" hidden="false" customHeight="false" outlineLevel="0" collapsed="false">
      <c r="B14" s="23" t="s">
        <v>248</v>
      </c>
    </row>
  </sheetData>
  <printOptions headings="false" gridLines="false" gridLinesSet="true" horizontalCentered="false" verticalCentered="false"/>
  <pageMargins left="0.75" right="0.7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&amp;R&amp;"맑은 고딕,Bold"&amp;Kff0000대외비</oddHeader>
    <oddFooter>&amp;C봉수 SSGlobal(주) 주간업무보고 2026-11-02 (월) ·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2026-10-31T23:13:49Z</dcterms:created>
  <dc:creator>openpyxl</dc:creator>
  <dc:description/>
  <dc:language>en-US</dc:language>
  <cp:lastModifiedBy/>
  <dcterms:modified xsi:type="dcterms:W3CDTF">2026-10-31T23:13:49Z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